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.sharepoint.com/sites/vasternorrland.kansliet/Shared Documents/General/2026-27/Årsmöteshandlingar/"/>
    </mc:Choice>
  </mc:AlternateContent>
  <xr:revisionPtr revIDLastSave="114" documentId="8_{6856F467-6EEB-4E1B-A281-39D2A1B2A364}" xr6:coauthVersionLast="47" xr6:coauthVersionMax="47" xr10:uidLastSave="{E789F295-23BE-4DD1-9737-D8D9EEDFF722}"/>
  <bookViews>
    <workbookView xWindow="22260" yWindow="180" windowWidth="18795" windowHeight="15135" xr2:uid="{00000000-000D-0000-FFFF-FFFF00000000}"/>
  </bookViews>
  <sheets>
    <sheet name="TOTALT" sheetId="11" r:id="rId1"/>
  </sheets>
  <definedNames>
    <definedName name="_xlnm.Print_Area" localSheetId="0">TOTALT!$A$1:$B$88</definedName>
  </definedName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1" l="1"/>
  <c r="B57" i="11"/>
  <c r="B74" i="11" l="1"/>
  <c r="B34" i="11" l="1"/>
  <c r="B86" i="11" l="1"/>
  <c r="B82" i="11" l="1"/>
  <c r="B21" i="11"/>
  <c r="B23" i="11" s="1"/>
  <c r="B77" i="11" s="1"/>
  <c r="B36" i="11" l="1"/>
  <c r="B84" i="11" l="1"/>
  <c r="B88" i="11" s="1"/>
</calcChain>
</file>

<file path=xl/sharedStrings.xml><?xml version="1.0" encoding="utf-8"?>
<sst xmlns="http://schemas.openxmlformats.org/spreadsheetml/2006/main" count="80" uniqueCount="80">
  <si>
    <t>Västernorrlands Innebandyförbund</t>
  </si>
  <si>
    <t>Kostnadsställe:</t>
  </si>
  <si>
    <t>Konto</t>
  </si>
  <si>
    <t>RÖRELSENS INTÄKTER</t>
  </si>
  <si>
    <t>Nettoomsättning</t>
  </si>
  <si>
    <t>3010 Domarresepott</t>
  </si>
  <si>
    <t>3011 Kansliavgift</t>
  </si>
  <si>
    <t>3012 Serieavgifter</t>
  </si>
  <si>
    <t>3013 Domar/tränarutbildning</t>
  </si>
  <si>
    <t>3017 Sanktionsavgifter/böter</t>
  </si>
  <si>
    <t>3018 Anm avgift spelarutveckling/Distriktslag</t>
  </si>
  <si>
    <t>3019 Domararvoden från föreningar</t>
  </si>
  <si>
    <t>3152 Projekt</t>
  </si>
  <si>
    <t>3990 Administrativa intäkter</t>
  </si>
  <si>
    <t>Summa nettoomsättning</t>
  </si>
  <si>
    <t>Aktiverat arbete för egen räkning</t>
  </si>
  <si>
    <t>3850 Bidrag för arbetskraft</t>
  </si>
  <si>
    <t>3880 Övriga bidrag (ej offentligrättsliga)</t>
  </si>
  <si>
    <t>Summa  aktiverat för egen räkning</t>
  </si>
  <si>
    <t>SUMMA RÖRELSENS INTÄKTER</t>
  </si>
  <si>
    <t>RÖRELSENS KOSTNADER</t>
  </si>
  <si>
    <t>Råvaror och förnödenheter</t>
  </si>
  <si>
    <t>4049 Kostnader Projekt</t>
  </si>
  <si>
    <t>4058 Plan/hallhyror</t>
  </si>
  <si>
    <t>4059 Kost/logi</t>
  </si>
  <si>
    <t>4060 Materialkostnader, Övrigt (domare,distrl, projekt)</t>
  </si>
  <si>
    <t>4061 Konsultarvoden, kursledare utbildningar</t>
  </si>
  <si>
    <t>4064 Materialkostnader, utbildningar</t>
  </si>
  <si>
    <t>4067 Anmälningsavgifter</t>
  </si>
  <si>
    <t>4072 Busstransporter</t>
  </si>
  <si>
    <t>Summa  råvaror och förnödenheter</t>
  </si>
  <si>
    <t>BRUTTOVINST</t>
  </si>
  <si>
    <t>Övriga externa kostnader</t>
  </si>
  <si>
    <t>5010 Lokalhyra</t>
  </si>
  <si>
    <t>5250 Hyra av datorer</t>
  </si>
  <si>
    <t>5410 Förbrukningsinventarier</t>
  </si>
  <si>
    <t>5480 Arbetskläder och skyddsmaterial</t>
  </si>
  <si>
    <t>5800 Resekostnader</t>
  </si>
  <si>
    <t>5820 Hyrbilskostnader</t>
  </si>
  <si>
    <t>6070 Representation och uppvaktningar</t>
  </si>
  <si>
    <t>6110 Kontorsmaterial</t>
  </si>
  <si>
    <t>6211 Telefon</t>
  </si>
  <si>
    <t>6230 Datakommunikation</t>
  </si>
  <si>
    <t>6310 Försäkringar</t>
  </si>
  <si>
    <t>6420 Ersättningar till revisorer</t>
  </si>
  <si>
    <t>6530 Redovisningstjänster</t>
  </si>
  <si>
    <t>6550 konsultarvoden</t>
  </si>
  <si>
    <t>6570 Bankkostnader</t>
  </si>
  <si>
    <t>6980 Medlems- och föreningsavgifter</t>
  </si>
  <si>
    <t>Summa övriga externa kostnader</t>
  </si>
  <si>
    <t>Personalkostnader</t>
  </si>
  <si>
    <t>7110 Arvoden (ej idrottsutövare)</t>
  </si>
  <si>
    <t>7111 Löner idrottsutövare (mindre än halva basbeloppet)</t>
  </si>
  <si>
    <t>7210 Löner till tjänstemän</t>
  </si>
  <si>
    <t>7285 Semestertillägg</t>
  </si>
  <si>
    <t>7290 Förändring semesterlöneskuld</t>
  </si>
  <si>
    <t>7331 Skattefria bileresätningar</t>
  </si>
  <si>
    <t>7332 Skattepliktiga bilersättningar</t>
  </si>
  <si>
    <t>7411 Premier för kollektiv pensionsförsäkring</t>
  </si>
  <si>
    <t>7510 Lagstadgade sociala avgifter</t>
  </si>
  <si>
    <t>7519 Social avgifter för semester- och löneskuld</t>
  </si>
  <si>
    <t>7580 Grupplivförsäkringar</t>
  </si>
  <si>
    <t>7612 Utbildning idrottsutövare/tränare</t>
  </si>
  <si>
    <t>7690 Övriga personalkostnader</t>
  </si>
  <si>
    <t>Summa  personalkostnader</t>
  </si>
  <si>
    <t>RÖRELSERESULTAT</t>
  </si>
  <si>
    <t>Finansiella poster</t>
  </si>
  <si>
    <t>8310 Ränteintäkter</t>
  </si>
  <si>
    <t>8410 Räntekostnader</t>
  </si>
  <si>
    <t>Summa finansiella poster</t>
  </si>
  <si>
    <t>RESULTAT EFTER FINANSIELLA POSTER</t>
  </si>
  <si>
    <t>SUMMA RÖRELSEN KOSTNADER</t>
  </si>
  <si>
    <t>BERÄKNAT RESULTAT</t>
  </si>
  <si>
    <t>6990 Övriga externa kostnader</t>
  </si>
  <si>
    <t>7610 Utbildning</t>
  </si>
  <si>
    <t>6901 Konferenser</t>
  </si>
  <si>
    <t>3540 Försäljning idrottskläder/material</t>
  </si>
  <si>
    <t>3991 Övriga intäkter/sponsring</t>
  </si>
  <si>
    <t>5420 Programvaror</t>
  </si>
  <si>
    <t>BUDGET 260501-270430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</si>
</sst>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  <scheme val="minor"/>
    </font>
    <font>
      <b/>
      <sz val="14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538DD5"/>
      </patternFill>
    </fill>
    <fill>
      <patternFill patternType="solid">
        <fgColor rgb="FFDDE8C6"/>
      </patternFill>
    </fill>
    <fill>
      <patternFill patternType="none">
        <fgColor rgb="FFC5D9F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3" borderId="0" xfId="0" applyNumberFormat="1" applyFont="1" applyFill="1"/>
    <xf numFmtId="0" fontId="2" fillId="2" borderId="0" xfId="0" applyFont="1" applyFill="1" applyAlignment="1">
      <alignment horizontal="left" vertical="center" wrapText="1"/>
    </xf>
    <xf numFmtId="0" fontId="3" fillId="0" borderId="0" xfId="0" applyFont="1"/>
    <xf numFmtId="3" fontId="1" fillId="0" borderId="0" xfId="0" applyNumberFormat="1" applyFont="1"/>
    <xf numFmtId="0" fontId="4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0" fontId="0" fillId="4" borderId="0" xfId="0" applyFill="1"/>
    <xf numFmtId="0" fontId="5" fillId="4" borderId="0" xfId="0" applyFont="1" applyFill="1"/>
    <xf numFmtId="0" fontId="5" fillId="5" borderId="0" xfId="0" applyFont="1" applyFill="1"/>
    <xf numFmtId="0" fontId="5" fillId="0" borderId="0" xfId="0" applyFont="1" applyAlignment="1">
      <alignment horizontal="right"/>
    </xf>
    <xf numFmtId="4" fontId="1" fillId="6" borderId="0" xfId="0" applyNumberFormat="1" applyFont="1" applyFill="1"/>
    <xf numFmtId="4" fontId="5" fillId="6" borderId="0" xfId="0" applyNumberFormat="1" applyFont="1" applyFill="1"/>
    <xf numFmtId="4" fontId="0" fillId="6" borderId="0" xfId="0" applyNumberFormat="1" applyFill="1"/>
    <xf numFmtId="0" fontId="6" fillId="0" borderId="0" xfId="0" applyFont="1" applyAlignment="1">
      <alignment horizontal="left" vertical="center" wrapText="1"/>
    </xf>
    <xf numFmtId="4" fontId="0" fillId="6" borderId="1" xfId="0" applyNumberFormat="1" applyFill="1" applyBorder="1"/>
    <xf numFmtId="0" fontId="1" fillId="6" borderId="0" xfId="0" applyFont="1" applyFill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3" fontId="1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8"/>
  <sheetViews>
    <sheetView showGridLines="0" tabSelected="1" workbookViewId="0">
      <pane xSplit="1" ySplit="2" topLeftCell="B3" activePane="bottomRight" state="frozenSplit"/>
      <selection pane="topRight" activeCell="B1" sqref="B1"/>
      <selection pane="bottomLeft" activeCell="A3" sqref="A3"/>
      <selection pane="bottomRight" activeCell="D24" sqref="D24"/>
    </sheetView>
  </sheetViews>
  <sheetFormatPr defaultRowHeight="15" x14ac:dyDescent="0.25"/>
  <cols>
    <col min="1" max="1" width="49.7109375" customWidth="1"/>
    <col min="2" max="2" width="17.42578125" customWidth="1"/>
  </cols>
  <sheetData>
    <row r="1" spans="1:2" ht="18.75" x14ac:dyDescent="0.3">
      <c r="A1" s="5" t="s">
        <v>0</v>
      </c>
      <c r="B1" s="11" t="s">
        <v>1</v>
      </c>
    </row>
    <row r="2" spans="1:2" ht="30" x14ac:dyDescent="0.25">
      <c r="A2" s="2" t="s">
        <v>2</v>
      </c>
      <c r="B2" s="17" t="s">
        <v>79</v>
      </c>
    </row>
    <row r="3" spans="1:2" s="3" customFormat="1" x14ac:dyDescent="0.25">
      <c r="A3" s="18" t="s">
        <v>3</v>
      </c>
    </row>
    <row r="4" spans="1:2" s="3" customFormat="1" x14ac:dyDescent="0.25">
      <c r="A4" s="18" t="s">
        <v>4</v>
      </c>
    </row>
    <row r="5" spans="1:2" s="3" customFormat="1" x14ac:dyDescent="0.25">
      <c r="A5" s="15" t="s">
        <v>5</v>
      </c>
      <c r="B5" s="16">
        <v>320000</v>
      </c>
    </row>
    <row r="6" spans="1:2" x14ac:dyDescent="0.25">
      <c r="A6" t="s">
        <v>6</v>
      </c>
      <c r="B6" s="14">
        <v>100000</v>
      </c>
    </row>
    <row r="7" spans="1:2" x14ac:dyDescent="0.25">
      <c r="A7" t="s">
        <v>7</v>
      </c>
      <c r="B7" s="14">
        <v>1700000</v>
      </c>
    </row>
    <row r="8" spans="1:2" x14ac:dyDescent="0.25">
      <c r="A8" t="s">
        <v>8</v>
      </c>
      <c r="B8" s="14">
        <v>600000</v>
      </c>
    </row>
    <row r="9" spans="1:2" x14ac:dyDescent="0.25">
      <c r="A9" t="s">
        <v>9</v>
      </c>
      <c r="B9" s="14">
        <v>60000</v>
      </c>
    </row>
    <row r="10" spans="1:2" x14ac:dyDescent="0.25">
      <c r="A10" t="s">
        <v>10</v>
      </c>
      <c r="B10" s="14">
        <v>350000</v>
      </c>
    </row>
    <row r="11" spans="1:2" x14ac:dyDescent="0.25">
      <c r="A11" s="8" t="s">
        <v>11</v>
      </c>
      <c r="B11" s="14">
        <v>1300000</v>
      </c>
    </row>
    <row r="12" spans="1:2" x14ac:dyDescent="0.25">
      <c r="A12" s="8" t="s">
        <v>12</v>
      </c>
      <c r="B12" s="14">
        <v>100000</v>
      </c>
    </row>
    <row r="13" spans="1:2" x14ac:dyDescent="0.25">
      <c r="A13" s="8" t="s">
        <v>76</v>
      </c>
      <c r="B13" s="14">
        <v>5000</v>
      </c>
    </row>
    <row r="14" spans="1:2" x14ac:dyDescent="0.25">
      <c r="A14" s="8" t="s">
        <v>13</v>
      </c>
      <c r="B14" s="14">
        <v>160000</v>
      </c>
    </row>
    <row r="15" spans="1:2" x14ac:dyDescent="0.25">
      <c r="A15" s="8" t="s">
        <v>77</v>
      </c>
      <c r="B15" s="14">
        <v>20000</v>
      </c>
    </row>
    <row r="16" spans="1:2" x14ac:dyDescent="0.25">
      <c r="A16" s="1" t="s">
        <v>14</v>
      </c>
      <c r="B16" s="12">
        <f>SUM(B5:B15)</f>
        <v>4715000</v>
      </c>
    </row>
    <row r="17" spans="1:2" x14ac:dyDescent="0.25">
      <c r="A17" s="4"/>
      <c r="B17" s="7"/>
    </row>
    <row r="18" spans="1:2" x14ac:dyDescent="0.25">
      <c r="A18" s="4" t="s">
        <v>15</v>
      </c>
      <c r="B18" s="7"/>
    </row>
    <row r="19" spans="1:2" x14ac:dyDescent="0.25">
      <c r="A19" t="s">
        <v>16</v>
      </c>
      <c r="B19" s="14">
        <v>65000</v>
      </c>
    </row>
    <row r="20" spans="1:2" x14ac:dyDescent="0.25">
      <c r="A20" t="s">
        <v>17</v>
      </c>
      <c r="B20" s="14">
        <v>300000</v>
      </c>
    </row>
    <row r="21" spans="1:2" x14ac:dyDescent="0.25">
      <c r="A21" s="1" t="s">
        <v>18</v>
      </c>
      <c r="B21" s="12">
        <f>SUM(B19:B20)</f>
        <v>365000</v>
      </c>
    </row>
    <row r="22" spans="1:2" x14ac:dyDescent="0.25">
      <c r="A22" s="4"/>
      <c r="B22" s="7"/>
    </row>
    <row r="23" spans="1:2" x14ac:dyDescent="0.25">
      <c r="A23" s="19" t="s">
        <v>19</v>
      </c>
      <c r="B23" s="12">
        <f t="shared" ref="B23" si="0">B16+B21</f>
        <v>5080000</v>
      </c>
    </row>
    <row r="24" spans="1:2" x14ac:dyDescent="0.25">
      <c r="A24" s="4" t="s">
        <v>20</v>
      </c>
      <c r="B24" s="7"/>
    </row>
    <row r="25" spans="1:2" x14ac:dyDescent="0.25">
      <c r="A25" s="4" t="s">
        <v>21</v>
      </c>
      <c r="B25" s="7"/>
    </row>
    <row r="26" spans="1:2" x14ac:dyDescent="0.25">
      <c r="A26" t="s">
        <v>22</v>
      </c>
      <c r="B26" s="14">
        <v>100000</v>
      </c>
    </row>
    <row r="27" spans="1:2" x14ac:dyDescent="0.25">
      <c r="A27" t="s">
        <v>23</v>
      </c>
      <c r="B27" s="14">
        <v>100000</v>
      </c>
    </row>
    <row r="28" spans="1:2" x14ac:dyDescent="0.25">
      <c r="A28" t="s">
        <v>24</v>
      </c>
      <c r="B28" s="14">
        <v>350000</v>
      </c>
    </row>
    <row r="29" spans="1:2" x14ac:dyDescent="0.25">
      <c r="A29" t="s">
        <v>25</v>
      </c>
      <c r="B29" s="14">
        <v>200000</v>
      </c>
    </row>
    <row r="30" spans="1:2" x14ac:dyDescent="0.25">
      <c r="A30" t="s">
        <v>26</v>
      </c>
      <c r="B30" s="14">
        <v>30000</v>
      </c>
    </row>
    <row r="31" spans="1:2" x14ac:dyDescent="0.25">
      <c r="A31" t="s">
        <v>27</v>
      </c>
      <c r="B31" s="14">
        <v>100000</v>
      </c>
    </row>
    <row r="32" spans="1:2" x14ac:dyDescent="0.25">
      <c r="A32" t="s">
        <v>28</v>
      </c>
      <c r="B32" s="14">
        <v>42000</v>
      </c>
    </row>
    <row r="33" spans="1:2" x14ac:dyDescent="0.25">
      <c r="A33" t="s">
        <v>29</v>
      </c>
      <c r="B33" s="14">
        <v>60000</v>
      </c>
    </row>
    <row r="34" spans="1:2" x14ac:dyDescent="0.25">
      <c r="A34" s="1" t="s">
        <v>30</v>
      </c>
      <c r="B34" s="12">
        <f>SUM(B26:B33)</f>
        <v>982000</v>
      </c>
    </row>
    <row r="35" spans="1:2" x14ac:dyDescent="0.25">
      <c r="A35" s="4"/>
      <c r="B35" s="7"/>
    </row>
    <row r="36" spans="1:2" x14ac:dyDescent="0.25">
      <c r="A36" s="19" t="s">
        <v>31</v>
      </c>
      <c r="B36" s="12">
        <f>B23-B34</f>
        <v>4098000</v>
      </c>
    </row>
    <row r="37" spans="1:2" x14ac:dyDescent="0.25">
      <c r="A37" s="4" t="s">
        <v>32</v>
      </c>
      <c r="B37" s="7"/>
    </row>
    <row r="38" spans="1:2" x14ac:dyDescent="0.25">
      <c r="A38" t="s">
        <v>33</v>
      </c>
      <c r="B38" s="14">
        <v>32000</v>
      </c>
    </row>
    <row r="39" spans="1:2" x14ac:dyDescent="0.25">
      <c r="A39" t="s">
        <v>34</v>
      </c>
      <c r="B39" s="14">
        <v>10000</v>
      </c>
    </row>
    <row r="40" spans="1:2" x14ac:dyDescent="0.25">
      <c r="A40" t="s">
        <v>35</v>
      </c>
      <c r="B40" s="14">
        <v>20000</v>
      </c>
    </row>
    <row r="41" spans="1:2" x14ac:dyDescent="0.25">
      <c r="A41" t="s">
        <v>78</v>
      </c>
      <c r="B41" s="14">
        <v>25000</v>
      </c>
    </row>
    <row r="42" spans="1:2" x14ac:dyDescent="0.25">
      <c r="A42" t="s">
        <v>36</v>
      </c>
      <c r="B42" s="14">
        <v>5000</v>
      </c>
    </row>
    <row r="43" spans="1:2" x14ac:dyDescent="0.25">
      <c r="A43" t="s">
        <v>37</v>
      </c>
      <c r="B43" s="14">
        <v>35000</v>
      </c>
    </row>
    <row r="44" spans="1:2" x14ac:dyDescent="0.25">
      <c r="A44" s="8" t="s">
        <v>38</v>
      </c>
      <c r="B44" s="14">
        <v>5000</v>
      </c>
    </row>
    <row r="45" spans="1:2" x14ac:dyDescent="0.25">
      <c r="A45" t="s">
        <v>39</v>
      </c>
      <c r="B45" s="14">
        <v>2000</v>
      </c>
    </row>
    <row r="46" spans="1:2" x14ac:dyDescent="0.25">
      <c r="A46" t="s">
        <v>40</v>
      </c>
      <c r="B46" s="14">
        <v>10000</v>
      </c>
    </row>
    <row r="47" spans="1:2" x14ac:dyDescent="0.25">
      <c r="A47" t="s">
        <v>41</v>
      </c>
      <c r="B47" s="14">
        <v>25000</v>
      </c>
    </row>
    <row r="48" spans="1:2" x14ac:dyDescent="0.25">
      <c r="A48" t="s">
        <v>42</v>
      </c>
      <c r="B48" s="14">
        <v>17000</v>
      </c>
    </row>
    <row r="49" spans="1:2" x14ac:dyDescent="0.25">
      <c r="A49" s="8" t="s">
        <v>43</v>
      </c>
      <c r="B49" s="14">
        <v>4000</v>
      </c>
    </row>
    <row r="50" spans="1:2" x14ac:dyDescent="0.25">
      <c r="A50" t="s">
        <v>44</v>
      </c>
      <c r="B50" s="14">
        <v>25000</v>
      </c>
    </row>
    <row r="51" spans="1:2" x14ac:dyDescent="0.25">
      <c r="A51" t="s">
        <v>45</v>
      </c>
      <c r="B51" s="14">
        <v>90000</v>
      </c>
    </row>
    <row r="52" spans="1:2" x14ac:dyDescent="0.25">
      <c r="A52" t="s">
        <v>46</v>
      </c>
      <c r="B52" s="14">
        <v>45000</v>
      </c>
    </row>
    <row r="53" spans="1:2" x14ac:dyDescent="0.25">
      <c r="A53" t="s">
        <v>47</v>
      </c>
      <c r="B53" s="14">
        <v>8000</v>
      </c>
    </row>
    <row r="54" spans="1:2" x14ac:dyDescent="0.25">
      <c r="A54" t="s">
        <v>75</v>
      </c>
      <c r="B54" s="14">
        <v>75000</v>
      </c>
    </row>
    <row r="55" spans="1:2" x14ac:dyDescent="0.25">
      <c r="A55" s="8" t="s">
        <v>48</v>
      </c>
      <c r="B55" s="14">
        <v>7000</v>
      </c>
    </row>
    <row r="56" spans="1:2" x14ac:dyDescent="0.25">
      <c r="A56" s="8" t="s">
        <v>73</v>
      </c>
      <c r="B56" s="14">
        <v>8000</v>
      </c>
    </row>
    <row r="57" spans="1:2" x14ac:dyDescent="0.25">
      <c r="A57" s="10" t="s">
        <v>49</v>
      </c>
      <c r="B57" s="13">
        <f>SUM(B38:B56)</f>
        <v>448000</v>
      </c>
    </row>
    <row r="58" spans="1:2" x14ac:dyDescent="0.25">
      <c r="B58" s="6"/>
    </row>
    <row r="59" spans="1:2" x14ac:dyDescent="0.25">
      <c r="A59" s="9" t="s">
        <v>50</v>
      </c>
      <c r="B59" s="6"/>
    </row>
    <row r="60" spans="1:2" x14ac:dyDescent="0.25">
      <c r="A60" t="s">
        <v>51</v>
      </c>
      <c r="B60" s="14">
        <v>380000</v>
      </c>
    </row>
    <row r="61" spans="1:2" x14ac:dyDescent="0.25">
      <c r="A61" t="s">
        <v>52</v>
      </c>
      <c r="B61" s="14">
        <v>1400000</v>
      </c>
    </row>
    <row r="62" spans="1:2" x14ac:dyDescent="0.25">
      <c r="A62" t="s">
        <v>53</v>
      </c>
      <c r="B62" s="14">
        <v>1070000</v>
      </c>
    </row>
    <row r="63" spans="1:2" x14ac:dyDescent="0.25">
      <c r="A63" t="s">
        <v>54</v>
      </c>
      <c r="B63" s="14">
        <v>20000</v>
      </c>
    </row>
    <row r="64" spans="1:2" x14ac:dyDescent="0.25">
      <c r="A64" t="s">
        <v>55</v>
      </c>
      <c r="B64" s="14">
        <v>30000</v>
      </c>
    </row>
    <row r="65" spans="1:2" x14ac:dyDescent="0.25">
      <c r="A65" t="s">
        <v>56</v>
      </c>
      <c r="B65" s="14">
        <v>200000</v>
      </c>
    </row>
    <row r="66" spans="1:2" x14ac:dyDescent="0.25">
      <c r="A66" t="s">
        <v>57</v>
      </c>
      <c r="B66" s="14">
        <v>3000</v>
      </c>
    </row>
    <row r="67" spans="1:2" x14ac:dyDescent="0.25">
      <c r="A67" t="s">
        <v>58</v>
      </c>
      <c r="B67" s="14">
        <v>65000</v>
      </c>
    </row>
    <row r="68" spans="1:2" x14ac:dyDescent="0.25">
      <c r="A68" t="s">
        <v>59</v>
      </c>
      <c r="B68" s="14">
        <v>520000</v>
      </c>
    </row>
    <row r="69" spans="1:2" x14ac:dyDescent="0.25">
      <c r="A69" s="8" t="s">
        <v>60</v>
      </c>
      <c r="B69" s="14">
        <v>20000</v>
      </c>
    </row>
    <row r="70" spans="1:2" x14ac:dyDescent="0.25">
      <c r="A70" s="8" t="s">
        <v>61</v>
      </c>
      <c r="B70" s="14">
        <v>500</v>
      </c>
    </row>
    <row r="71" spans="1:2" x14ac:dyDescent="0.25">
      <c r="A71" s="8" t="s">
        <v>74</v>
      </c>
      <c r="B71" s="14">
        <v>10000</v>
      </c>
    </row>
    <row r="72" spans="1:2" x14ac:dyDescent="0.25">
      <c r="A72" t="s">
        <v>62</v>
      </c>
      <c r="B72" s="14">
        <v>30000</v>
      </c>
    </row>
    <row r="73" spans="1:2" x14ac:dyDescent="0.25">
      <c r="A73" s="8" t="s">
        <v>63</v>
      </c>
      <c r="B73" s="14">
        <v>15000</v>
      </c>
    </row>
    <row r="74" spans="1:2" x14ac:dyDescent="0.25">
      <c r="A74" s="1" t="s">
        <v>64</v>
      </c>
      <c r="B74" s="12">
        <f>SUM(B60:B73)</f>
        <v>3763500</v>
      </c>
    </row>
    <row r="75" spans="1:2" x14ac:dyDescent="0.25">
      <c r="A75" s="4"/>
      <c r="B75" s="7"/>
    </row>
    <row r="76" spans="1:2" x14ac:dyDescent="0.25">
      <c r="A76" s="4"/>
      <c r="B76" s="7"/>
    </row>
    <row r="77" spans="1:2" x14ac:dyDescent="0.25">
      <c r="A77" s="19" t="s">
        <v>65</v>
      </c>
      <c r="B77" s="12">
        <f>SUM(B23-B34-B57-B74)</f>
        <v>-113500</v>
      </c>
    </row>
    <row r="78" spans="1:2" x14ac:dyDescent="0.25">
      <c r="A78" s="4"/>
      <c r="B78" s="7"/>
    </row>
    <row r="79" spans="1:2" x14ac:dyDescent="0.25">
      <c r="A79" s="4" t="s">
        <v>66</v>
      </c>
      <c r="B79" s="7"/>
    </row>
    <row r="80" spans="1:2" x14ac:dyDescent="0.25">
      <c r="A80" t="s">
        <v>67</v>
      </c>
      <c r="B80" s="14">
        <v>20000</v>
      </c>
    </row>
    <row r="81" spans="1:2" x14ac:dyDescent="0.25">
      <c r="A81" t="s">
        <v>68</v>
      </c>
      <c r="B81" s="14">
        <v>0</v>
      </c>
    </row>
    <row r="82" spans="1:2" x14ac:dyDescent="0.25">
      <c r="A82" s="1" t="s">
        <v>69</v>
      </c>
      <c r="B82" s="12">
        <f>SUM(B80:B81)</f>
        <v>20000</v>
      </c>
    </row>
    <row r="84" spans="1:2" x14ac:dyDescent="0.25">
      <c r="A84" s="10" t="s">
        <v>70</v>
      </c>
      <c r="B84" s="13">
        <f>B77+B82</f>
        <v>-93500</v>
      </c>
    </row>
    <row r="86" spans="1:2" x14ac:dyDescent="0.25">
      <c r="A86" s="10" t="s">
        <v>71</v>
      </c>
      <c r="B86" s="13">
        <f>SUM(B34+B57+B74)</f>
        <v>5193500</v>
      </c>
    </row>
    <row r="88" spans="1:2" x14ac:dyDescent="0.25">
      <c r="A88" s="10" t="s">
        <v>72</v>
      </c>
      <c r="B88" s="13">
        <f>B84</f>
        <v>-93500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scale="8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654cce-f4e0-4d67-a035-faaf317904e1">
      <Terms xmlns="http://schemas.microsoft.com/office/infopath/2007/PartnerControls"/>
    </lcf76f155ced4ddcb4097134ff3c332f>
    <TaxCatchAll xmlns="92626914-1a50-416b-92fb-da00131fdab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67D369E90A5E48B4079FD3A286DFC8" ma:contentTypeVersion="18" ma:contentTypeDescription="Create a new document." ma:contentTypeScope="" ma:versionID="4f7cd566823c674ef638dc5d973cff98">
  <xsd:schema xmlns:xsd="http://www.w3.org/2001/XMLSchema" xmlns:xs="http://www.w3.org/2001/XMLSchema" xmlns:p="http://schemas.microsoft.com/office/2006/metadata/properties" xmlns:ns2="1b654cce-f4e0-4d67-a035-faaf317904e1" xmlns:ns3="92626914-1a50-416b-92fb-da00131fdab2" targetNamespace="http://schemas.microsoft.com/office/2006/metadata/properties" ma:root="true" ma:fieldsID="54fb47ba7186eff7797cb65029b2aa8a" ns2:_="" ns3:_="">
    <xsd:import namespace="1b654cce-f4e0-4d67-a035-faaf317904e1"/>
    <xsd:import namespace="92626914-1a50-416b-92fb-da00131fda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54cce-f4e0-4d67-a035-faaf31790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26914-1a50-416b-92fb-da00131fdab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9748697-ef47-4e12-97d8-e425373ed05a}" ma:internalName="TaxCatchAll" ma:showField="CatchAllData" ma:web="92626914-1a50-416b-92fb-da00131fda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013F2C-9A72-43D3-8749-A27725A6EB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8C5D9B-B703-4FD0-9775-1BF7B2BFB804}">
  <ds:schemaRefs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92626914-1a50-416b-92fb-da00131fdab2"/>
    <ds:schemaRef ds:uri="1b654cce-f4e0-4d67-a035-faaf317904e1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711484-3646-403C-B7C0-38960C7155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54cce-f4e0-4d67-a035-faaf317904e1"/>
    <ds:schemaRef ds:uri="92626914-1a50-416b-92fb-da00131fda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TOTALT</vt:lpstr>
      <vt:lpstr>TOTALT!Utskriftsområde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Peter Palander (Västernorrland)</cp:lastModifiedBy>
  <cp:revision/>
  <cp:lastPrinted>2026-06-22T11:21:56Z</cp:lastPrinted>
  <dcterms:created xsi:type="dcterms:W3CDTF">2017-01-05T13:38:45Z</dcterms:created>
  <dcterms:modified xsi:type="dcterms:W3CDTF">2026-06-24T13:44:48Z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0x0101000167D369E90A5E48B4079FD3A286DFC8</vt:lpwstr>
  </property>
  <property fmtid="{D5CDD505-2E9C-101B-9397-08002B2CF9AE}" pid="3" name="MediaServiceImageTags">
    <vt:lpwstr/>
  </property>
</Properties>
</file>